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Confronto Preventivi" sheetId="1" state="visible" r:id="rId1"/>
    <sheet xmlns:r="http://schemas.openxmlformats.org/officeDocument/2006/relationships" name="Istruzioni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€#,##0.00"/>
  </numFmts>
  <fonts count="9">
    <font>
      <name val="Calibri"/>
      <family val="2"/>
      <color theme="1"/>
      <sz val="11"/>
      <scheme val="minor"/>
    </font>
    <font>
      <name val="Calibri"/>
      <b val="1"/>
      <color rgb="001E3A8A"/>
      <sz val="18"/>
    </font>
    <font>
      <name val="Calibri"/>
      <i val="1"/>
      <sz val="10"/>
    </font>
    <font>
      <name val="Calibri"/>
      <b val="1"/>
      <sz val="11"/>
    </font>
    <font>
      <name val="Calibri"/>
      <b val="1"/>
      <color rgb="00FFFFFF"/>
      <sz val="11"/>
    </font>
    <font>
      <name val="Calibri"/>
      <b val="1"/>
      <color rgb="00FFFFFF"/>
      <sz val="12"/>
    </font>
    <font>
      <name val="Calibri"/>
      <b val="1"/>
      <color rgb="001E3A8A"/>
      <sz val="14"/>
    </font>
    <font>
      <name val="Calibri"/>
      <b val="1"/>
      <color rgb="001E3A8A"/>
      <sz val="16"/>
    </font>
    <font>
      <name val="Calibri"/>
      <sz val="11"/>
    </font>
  </fonts>
  <fills count="6">
    <fill>
      <patternFill/>
    </fill>
    <fill>
      <patternFill patternType="gray125"/>
    </fill>
    <fill>
      <patternFill patternType="solid">
        <fgColor rgb="003B82F6"/>
        <bgColor rgb="003B82F6"/>
      </patternFill>
    </fill>
    <fill>
      <patternFill patternType="solid">
        <fgColor rgb="001E3A8A"/>
        <bgColor rgb="001E3A8A"/>
      </patternFill>
    </fill>
    <fill>
      <patternFill patternType="solid">
        <fgColor rgb="0010B981"/>
        <bgColor rgb="0010B981"/>
      </patternFill>
    </fill>
    <fill>
      <patternFill patternType="solid">
        <fgColor rgb="00F3F4F6"/>
        <bgColor rgb="00F3F4F6"/>
      </patternFill>
    </fill>
  </fills>
  <borders count="11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  <border>
      <left/>
      <right/>
      <top style="thin">
        <color rgb="00CCCCCC"/>
      </top>
      <bottom/>
      <diagonal/>
    </border>
    <border>
      <left/>
      <right style="thin">
        <color rgb="00CCCCCC"/>
      </right>
      <top style="thin">
        <color rgb="00CCCCCC"/>
      </top>
      <bottom/>
      <diagonal/>
    </border>
    <border>
      <left/>
      <right style="thin">
        <color rgb="00CCCCCC"/>
      </right>
      <top style="thin">
        <color rgb="00CCCCCC"/>
      </top>
      <bottom style="thin">
        <color rgb="00CCCCCC"/>
      </bottom>
      <diagonal/>
    </border>
    <border>
      <left style="medium">
        <color rgb="001E3A8A"/>
      </left>
      <right style="medium">
        <color rgb="001E3A8A"/>
      </right>
      <top style="medium">
        <color rgb="001E3A8A"/>
      </top>
      <bottom style="medium">
        <color rgb="001E3A8A"/>
      </bottom>
    </border>
    <border>
      <left style="thin">
        <color rgb="00CCCCCC"/>
      </left>
      <right/>
      <top/>
      <bottom/>
      <diagonal/>
    </border>
    <border>
      <left/>
      <right style="thin">
        <color rgb="00CCCCCC"/>
      </right>
      <top/>
      <bottom/>
      <diagonal/>
    </border>
    <border>
      <left style="thin">
        <color rgb="00CCCCCC"/>
      </left>
      <right/>
      <top/>
      <bottom style="thin">
        <color rgb="00CCCCCC"/>
      </bottom>
      <diagonal/>
    </border>
    <border>
      <left/>
      <right/>
      <top/>
      <bottom style="thin">
        <color rgb="00CCCCCC"/>
      </bottom>
      <diagonal/>
    </border>
    <border>
      <left/>
      <right style="thin">
        <color rgb="00CCCCCC"/>
      </right>
      <top/>
      <bottom style="thin">
        <color rgb="00CCCCCC"/>
      </bottom>
      <diagonal/>
    </border>
  </borders>
  <cellStyleXfs count="1">
    <xf numFmtId="0" fontId="0" fillId="0" borderId="0"/>
  </cellStyleXfs>
  <cellXfs count="36">
    <xf numFmtId="0" fontId="0" fillId="0" borderId="0" pivotButton="0" quotePrefix="0" xfId="0"/>
    <xf numFmtId="0" fontId="1" fillId="0" borderId="0" applyAlignment="1" pivotButton="0" quotePrefix="0" xfId="0">
      <alignment horizontal="center" vertical="center" wrapText="1"/>
    </xf>
    <xf numFmtId="0" fontId="2" fillId="0" borderId="0" applyAlignment="1" pivotButton="0" quotePrefix="0" xfId="0">
      <alignment horizontal="left" vertical="center" wrapText="1"/>
    </xf>
    <xf numFmtId="0" fontId="4" fillId="2" borderId="0" applyAlignment="1" pivotButton="0" quotePrefix="0" xfId="0">
      <alignment horizontal="center" vertical="center" wrapText="1"/>
    </xf>
    <xf numFmtId="0" fontId="3" fillId="0" borderId="0" applyAlignment="1" pivotButton="0" quotePrefix="0" xfId="0">
      <alignment horizontal="left" vertical="center" wrapText="1"/>
    </xf>
    <xf numFmtId="0" fontId="0" fillId="0" borderId="1" applyAlignment="1" pivotButton="0" quotePrefix="0" xfId="0">
      <alignment horizontal="left" vertical="center" wrapText="1"/>
    </xf>
    <xf numFmtId="0" fontId="0" fillId="0" borderId="4" pivotButton="0" quotePrefix="0" xfId="0"/>
    <xf numFmtId="0" fontId="5" fillId="3" borderId="1" applyAlignment="1" pivotButton="0" quotePrefix="0" xfId="0">
      <alignment horizontal="center" vertical="center" wrapText="1"/>
    </xf>
    <xf numFmtId="0" fontId="0" fillId="5" borderId="1" applyAlignment="1" pivotButton="0" quotePrefix="0" xfId="0">
      <alignment horizontal="center" vertical="center" wrapText="1"/>
    </xf>
    <xf numFmtId="0" fontId="0" fillId="5" borderId="1" applyAlignment="1" pivotButton="0" quotePrefix="0" xfId="0">
      <alignment horizontal="left" vertical="center" wrapText="1"/>
    </xf>
    <xf numFmtId="0" fontId="0" fillId="5" borderId="1" applyAlignment="1" pivotButton="0" quotePrefix="0" xfId="0">
      <alignment horizontal="right" vertical="center"/>
    </xf>
    <xf numFmtId="164" fontId="0" fillId="5" borderId="1" applyAlignment="1" pivotButton="0" quotePrefix="0" xfId="0">
      <alignment horizontal="right" vertical="center"/>
    </xf>
    <xf numFmtId="164" fontId="3" fillId="4" borderId="1" applyAlignment="1" pivotButton="0" quotePrefix="0" xfId="0">
      <alignment horizontal="right" vertical="center"/>
    </xf>
    <xf numFmtId="0" fontId="0" fillId="0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right" vertical="center"/>
    </xf>
    <xf numFmtId="164" fontId="0" fillId="0" borderId="1" applyAlignment="1" pivotButton="0" quotePrefix="0" xfId="0">
      <alignment horizontal="right" vertical="center"/>
    </xf>
    <xf numFmtId="0" fontId="5" fillId="3" borderId="0" applyAlignment="1" pivotButton="0" quotePrefix="0" xfId="0">
      <alignment horizontal="center" vertical="center" wrapText="1"/>
    </xf>
    <xf numFmtId="164" fontId="5" fillId="3" borderId="5" applyAlignment="1" pivotButton="0" quotePrefix="0" xfId="0">
      <alignment horizontal="right" vertical="center"/>
    </xf>
    <xf numFmtId="164" fontId="5" fillId="4" borderId="5" applyAlignment="1" pivotButton="0" quotePrefix="0" xfId="0">
      <alignment horizontal="right" vertical="center"/>
    </xf>
    <xf numFmtId="0" fontId="6" fillId="0" borderId="0" applyAlignment="1" pivotButton="0" quotePrefix="0" xfId="0">
      <alignment horizontal="left" vertical="center" wrapText="1"/>
    </xf>
    <xf numFmtId="0" fontId="3" fillId="5" borderId="1" applyAlignment="1" pivotButton="0" quotePrefix="0" xfId="0">
      <alignment horizontal="left" vertical="center" wrapText="1"/>
    </xf>
    <xf numFmtId="10" fontId="0" fillId="5" borderId="1" applyAlignment="1" pivotButton="0" quotePrefix="0" xfId="0">
      <alignment horizontal="right" vertical="center"/>
    </xf>
    <xf numFmtId="0" fontId="3" fillId="0" borderId="1" applyAlignment="1" pivotButton="0" quotePrefix="0" xfId="0">
      <alignment horizontal="left" vertical="center" wrapText="1"/>
    </xf>
    <xf numFmtId="10" fontId="0" fillId="0" borderId="1" applyAlignment="1" pivotButton="0" quotePrefix="0" xfId="0">
      <alignment horizontal="right" vertical="center"/>
    </xf>
    <xf numFmtId="0" fontId="0" fillId="0" borderId="1" applyAlignment="1" pivotButton="0" quotePrefix="0" xfId="0">
      <alignment horizontal="left" vertical="top" wrapText="1"/>
    </xf>
    <xf numFmtId="0" fontId="0" fillId="0" borderId="2" pivotButton="0" quotePrefix="0" xfId="0"/>
    <xf numFmtId="0" fontId="0" fillId="0" borderId="3" pivotButton="0" quotePrefix="0" xfId="0"/>
    <xf numFmtId="0" fontId="0" fillId="0" borderId="6" pivotButton="0" quotePrefix="0" xfId="0"/>
    <xf numFmtId="0" fontId="0" fillId="0" borderId="7" pivotButton="0" quotePrefix="0" xfId="0"/>
    <xf numFmtId="0" fontId="0" fillId="0" borderId="8" pivotButton="0" quotePrefix="0" xfId="0"/>
    <xf numFmtId="0" fontId="0" fillId="0" borderId="9" pivotButton="0" quotePrefix="0" xfId="0"/>
    <xf numFmtId="0" fontId="0" fillId="0" borderId="10" pivotButton="0" quotePrefix="0" xfId="0"/>
    <xf numFmtId="0" fontId="7" fillId="0" borderId="0" pivotButton="0" quotePrefix="0" xfId="0"/>
    <xf numFmtId="0" fontId="8" fillId="0" borderId="1" applyAlignment="1" pivotButton="0" quotePrefix="0" xfId="0">
      <alignment horizontal="left" vertical="center" wrapText="1"/>
    </xf>
    <xf numFmtId="0" fontId="4" fillId="3" borderId="1" applyAlignment="1" pivotButton="0" quotePrefix="0" xfId="0">
      <alignment horizontal="center" vertical="center" wrapText="1"/>
    </xf>
    <xf numFmtId="0" fontId="8" fillId="5" borderId="1" applyAlignment="1" pivotButton="0" quotePrefix="0" xfId="0">
      <alignment horizontal="left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Confronto Totali Preventivi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'Confronto Preventivi'!B21</f>
            </strRef>
          </tx>
          <spPr>
            <a:ln xmlns:a="http://schemas.openxmlformats.org/drawingml/2006/main">
              <a:prstDash val="solid"/>
            </a:ln>
          </spPr>
          <cat>
            <numRef>
              <f>'Confronto Preventivi'!$A$22:$A$24</f>
            </numRef>
          </cat>
          <val>
            <numRef>
              <f>'Confronto Preventivi'!$B$22:$B$24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Fornitori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Importo (€)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31</row>
      <rowOff>0</rowOff>
    </from>
    <ext cx="5400000" cy="36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30"/>
  <sheetViews>
    <sheetView workbookViewId="0">
      <selection activeCell="A1" sqref="A1"/>
    </sheetView>
  </sheetViews>
  <sheetFormatPr baseColWidth="8" defaultRowHeight="15"/>
  <cols>
    <col width="12" customWidth="1" min="1" max="1"/>
    <col width="35" customWidth="1" min="2" max="2"/>
    <col width="8" customWidth="1" min="3" max="3"/>
    <col width="8" customWidth="1" min="4" max="4"/>
    <col width="14" customWidth="1" min="5" max="5"/>
    <col width="14" customWidth="1" min="6" max="6"/>
    <col width="14" customWidth="1" min="7" max="7"/>
    <col width="14" customWidth="1" min="8" max="8"/>
    <col width="14" customWidth="1" min="9" max="9"/>
    <col width="14" customWidth="1" min="10" max="10"/>
    <col width="15" customWidth="1" min="11" max="11"/>
  </cols>
  <sheetData>
    <row r="1" ht="30" customHeight="1">
      <c r="A1" s="1" t="inlineStr">
        <is>
          <t>CONFRONTO PREVENTIVI FORNITORI</t>
        </is>
      </c>
    </row>
    <row r="2">
      <c r="A2" s="2" t="inlineStr">
        <is>
          <t>Data: 25/03/2026</t>
        </is>
      </c>
    </row>
    <row r="4">
      <c r="A4" s="3" t="inlineStr">
        <is>
          <t>INFORMAZIONI PROGETTO</t>
        </is>
      </c>
    </row>
    <row r="5" ht="25" customHeight="1">
      <c r="A5" s="4" t="inlineStr">
        <is>
          <t>Nome Progetto:</t>
        </is>
      </c>
      <c r="B5" s="5" t="n"/>
      <c r="C5" s="6" t="n"/>
      <c r="D5" s="4" t="inlineStr">
        <is>
          <t>Responsabile:</t>
        </is>
      </c>
      <c r="E5" s="5" t="n"/>
      <c r="F5" s="6" t="n"/>
      <c r="G5" s="4" t="inlineStr">
        <is>
          <t>Dipartimento:</t>
        </is>
      </c>
      <c r="H5" s="5" t="n"/>
      <c r="I5" s="6" t="n"/>
      <c r="J5" s="4" t="inlineStr">
        <is>
          <t>Scadenza:</t>
        </is>
      </c>
      <c r="K5" s="5" t="n"/>
      <c r="L5" s="6" t="n"/>
    </row>
    <row r="7" ht="35" customHeight="1">
      <c r="A7" s="7" t="inlineStr">
        <is>
          <t>CODICE</t>
        </is>
      </c>
      <c r="B7" s="7" t="inlineStr">
        <is>
          <t>DESCRIZIONE PRODOTTO/SERVIZIO</t>
        </is>
      </c>
      <c r="C7" s="7" t="inlineStr">
        <is>
          <t>QTÀ</t>
        </is>
      </c>
      <c r="D7" s="7" t="inlineStr">
        <is>
          <t>U.M.</t>
        </is>
      </c>
      <c r="E7" s="7" t="inlineStr">
        <is>
          <t>FORNITORE 1
Prezzo Unit.</t>
        </is>
      </c>
      <c r="F7" s="7" t="inlineStr">
        <is>
          <t>FORNITORE 1
Totale</t>
        </is>
      </c>
      <c r="G7" s="7" t="inlineStr">
        <is>
          <t>FORNITORE 2
Prezzo Unit.</t>
        </is>
      </c>
      <c r="H7" s="7" t="inlineStr">
        <is>
          <t>FORNITORE 2
Totale</t>
        </is>
      </c>
      <c r="I7" s="7" t="inlineStr">
        <is>
          <t>FORNITORE 3
Prezzo Unit.</t>
        </is>
      </c>
      <c r="J7" s="7" t="inlineStr">
        <is>
          <t>FORNITORE 3
Totale</t>
        </is>
      </c>
      <c r="K7" s="7" t="inlineStr">
        <is>
          <t>MIGLIOR OFFERTA</t>
        </is>
      </c>
    </row>
    <row r="8">
      <c r="A8" s="8" t="inlineStr">
        <is>
          <t>P001</t>
        </is>
      </c>
      <c r="B8" s="9" t="inlineStr">
        <is>
          <t>Stampante laser multifunzione A4 B/N</t>
        </is>
      </c>
      <c r="C8" s="10" t="n">
        <v>5</v>
      </c>
      <c r="D8" s="8" t="inlineStr">
        <is>
          <t>PZ</t>
        </is>
      </c>
      <c r="E8" s="11" t="n">
        <v>386.04</v>
      </c>
      <c r="F8" s="11">
        <f>C8*E8</f>
        <v/>
      </c>
      <c r="G8" s="11" t="n">
        <v>442.66</v>
      </c>
      <c r="H8" s="11">
        <f>C8*G8</f>
        <v/>
      </c>
      <c r="I8" s="11" t="n">
        <v>250.35</v>
      </c>
      <c r="J8" s="11">
        <f>C8*I8</f>
        <v/>
      </c>
      <c r="K8" s="12">
        <f>MIN(F8,H8,J8)</f>
        <v/>
      </c>
    </row>
    <row r="9">
      <c r="A9" s="13" t="inlineStr">
        <is>
          <t>P002</t>
        </is>
      </c>
      <c r="B9" s="5" t="inlineStr">
        <is>
          <t>Monitor LED 24" Full HD</t>
        </is>
      </c>
      <c r="C9" s="14" t="n">
        <v>10</v>
      </c>
      <c r="D9" s="13" t="inlineStr">
        <is>
          <t>PZ</t>
        </is>
      </c>
      <c r="E9" s="15" t="n">
        <v>238.23</v>
      </c>
      <c r="F9" s="15">
        <f>C9*E9</f>
        <v/>
      </c>
      <c r="G9" s="15" t="n">
        <v>194.27</v>
      </c>
      <c r="H9" s="15">
        <f>C9*G9</f>
        <v/>
      </c>
      <c r="I9" s="15" t="n">
        <v>484.1</v>
      </c>
      <c r="J9" s="15">
        <f>C9*I9</f>
        <v/>
      </c>
      <c r="K9" s="12">
        <f>MIN(F9,H9,J9)</f>
        <v/>
      </c>
    </row>
    <row r="10">
      <c r="A10" s="8" t="inlineStr">
        <is>
          <t>P003</t>
        </is>
      </c>
      <c r="B10" s="9" t="inlineStr">
        <is>
          <t>Notebook i5 8GB RAM 256GB SSD</t>
        </is>
      </c>
      <c r="C10" s="10" t="n">
        <v>8</v>
      </c>
      <c r="D10" s="8" t="inlineStr">
        <is>
          <t>PZ</t>
        </is>
      </c>
      <c r="E10" s="11" t="n">
        <v>62.61</v>
      </c>
      <c r="F10" s="11">
        <f>C10*E10</f>
        <v/>
      </c>
      <c r="G10" s="11" t="n">
        <v>118.62</v>
      </c>
      <c r="H10" s="11">
        <f>C10*G10</f>
        <v/>
      </c>
      <c r="I10" s="11" t="n">
        <v>384.1</v>
      </c>
      <c r="J10" s="11">
        <f>C10*I10</f>
        <v/>
      </c>
      <c r="K10" s="12">
        <f>MIN(F10,H10,J10)</f>
        <v/>
      </c>
    </row>
    <row r="11">
      <c r="A11" s="13" t="inlineStr">
        <is>
          <t>P004</t>
        </is>
      </c>
      <c r="B11" s="5" t="inlineStr">
        <is>
          <t>Mouse wireless ergonomico</t>
        </is>
      </c>
      <c r="C11" s="14" t="n">
        <v>20</v>
      </c>
      <c r="D11" s="13" t="inlineStr">
        <is>
          <t>PZ</t>
        </is>
      </c>
      <c r="E11" s="15" t="n">
        <v>185.46</v>
      </c>
      <c r="F11" s="15">
        <f>C11*E11</f>
        <v/>
      </c>
      <c r="G11" s="15" t="n">
        <v>214.49</v>
      </c>
      <c r="H11" s="15">
        <f>C11*G11</f>
        <v/>
      </c>
      <c r="I11" s="15" t="n">
        <v>268.76</v>
      </c>
      <c r="J11" s="15">
        <f>C11*I11</f>
        <v/>
      </c>
      <c r="K11" s="12">
        <f>MIN(F11,H11,J11)</f>
        <v/>
      </c>
    </row>
    <row r="12">
      <c r="A12" s="8" t="inlineStr">
        <is>
          <t>P005</t>
        </is>
      </c>
      <c r="B12" s="9" t="inlineStr">
        <is>
          <t>Tastiera meccanica retroilluminata</t>
        </is>
      </c>
      <c r="C12" s="10" t="n">
        <v>15</v>
      </c>
      <c r="D12" s="8" t="inlineStr">
        <is>
          <t>PZ</t>
        </is>
      </c>
      <c r="E12" s="11" t="n">
        <v>265.65</v>
      </c>
      <c r="F12" s="11">
        <f>C12*E12</f>
        <v/>
      </c>
      <c r="G12" s="11" t="n">
        <v>295.67</v>
      </c>
      <c r="H12" s="11">
        <f>C12*G12</f>
        <v/>
      </c>
      <c r="I12" s="11" t="n">
        <v>454.65</v>
      </c>
      <c r="J12" s="11">
        <f>C12*I12</f>
        <v/>
      </c>
      <c r="K12" s="12">
        <f>MIN(F12,H12,J12)</f>
        <v/>
      </c>
    </row>
    <row r="13">
      <c r="A13" s="13" t="inlineStr">
        <is>
          <t>P006</t>
        </is>
      </c>
      <c r="B13" s="5" t="inlineStr">
        <is>
          <t>Hub USB 3.0 7 porte</t>
        </is>
      </c>
      <c r="C13" s="14" t="n">
        <v>6</v>
      </c>
      <c r="D13" s="13" t="inlineStr">
        <is>
          <t>PZ</t>
        </is>
      </c>
      <c r="E13" s="15" t="n">
        <v>356.91</v>
      </c>
      <c r="F13" s="15">
        <f>C13*E13</f>
        <v/>
      </c>
      <c r="G13" s="15" t="n">
        <v>417.86</v>
      </c>
      <c r="H13" s="15">
        <f>C13*G13</f>
        <v/>
      </c>
      <c r="I13" s="15" t="n">
        <v>93.12</v>
      </c>
      <c r="J13" s="15">
        <f>C13*I13</f>
        <v/>
      </c>
      <c r="K13" s="12">
        <f>MIN(F13,H13,J13)</f>
        <v/>
      </c>
    </row>
    <row r="14">
      <c r="A14" s="8" t="inlineStr">
        <is>
          <t>P007</t>
        </is>
      </c>
      <c r="B14" s="9" t="inlineStr">
        <is>
          <t>Webcam Full HD 1080p</t>
        </is>
      </c>
      <c r="C14" s="10" t="n">
        <v>12</v>
      </c>
      <c r="D14" s="8" t="inlineStr">
        <is>
          <t>PZ</t>
        </is>
      </c>
      <c r="E14" s="11" t="n">
        <v>209.08</v>
      </c>
      <c r="F14" s="11">
        <f>C14*E14</f>
        <v/>
      </c>
      <c r="G14" s="11" t="n">
        <v>463.94</v>
      </c>
      <c r="H14" s="11">
        <f>C14*G14</f>
        <v/>
      </c>
      <c r="I14" s="11" t="n">
        <v>221.07</v>
      </c>
      <c r="J14" s="11">
        <f>C14*I14</f>
        <v/>
      </c>
      <c r="K14" s="12">
        <f>MIN(F14,H14,J14)</f>
        <v/>
      </c>
    </row>
    <row r="15">
      <c r="A15" s="13" t="inlineStr">
        <is>
          <t>P008</t>
        </is>
      </c>
      <c r="B15" s="5" t="inlineStr">
        <is>
          <t>Cuffie con microfono noise cancelling</t>
        </is>
      </c>
      <c r="C15" s="14" t="n">
        <v>10</v>
      </c>
      <c r="D15" s="13" t="inlineStr">
        <is>
          <t>PZ</t>
        </is>
      </c>
      <c r="E15" s="15" t="n">
        <v>262.75</v>
      </c>
      <c r="F15" s="15">
        <f>C15*E15</f>
        <v/>
      </c>
      <c r="G15" s="15" t="n">
        <v>368.51</v>
      </c>
      <c r="H15" s="15">
        <f>C15*G15</f>
        <v/>
      </c>
      <c r="I15" s="15" t="n">
        <v>229.94</v>
      </c>
      <c r="J15" s="15">
        <f>C15*I15</f>
        <v/>
      </c>
      <c r="K15" s="12">
        <f>MIN(F15,H15,J15)</f>
        <v/>
      </c>
    </row>
    <row r="16">
      <c r="A16" s="8" t="inlineStr">
        <is>
          <t>P009</t>
        </is>
      </c>
      <c r="B16" s="9" t="inlineStr">
        <is>
          <t>Hard disk esterno 2TB</t>
        </is>
      </c>
      <c r="C16" s="10" t="n">
        <v>8</v>
      </c>
      <c r="D16" s="8" t="inlineStr">
        <is>
          <t>PZ</t>
        </is>
      </c>
      <c r="E16" s="11" t="n">
        <v>94.33</v>
      </c>
      <c r="F16" s="11">
        <f>C16*E16</f>
        <v/>
      </c>
      <c r="G16" s="11" t="n">
        <v>256.38</v>
      </c>
      <c r="H16" s="11">
        <f>C16*G16</f>
        <v/>
      </c>
      <c r="I16" s="11" t="n">
        <v>430.3</v>
      </c>
      <c r="J16" s="11">
        <f>C16*I16</f>
        <v/>
      </c>
      <c r="K16" s="12">
        <f>MIN(F16,H16,J16)</f>
        <v/>
      </c>
    </row>
    <row r="17">
      <c r="A17" s="13" t="inlineStr">
        <is>
          <t>P010</t>
        </is>
      </c>
      <c r="B17" s="5" t="inlineStr">
        <is>
          <t>Router WiFi 6 dual band</t>
        </is>
      </c>
      <c r="C17" s="14" t="n">
        <v>4</v>
      </c>
      <c r="D17" s="13" t="inlineStr">
        <is>
          <t>PZ</t>
        </is>
      </c>
      <c r="E17" s="15" t="n">
        <v>397.52</v>
      </c>
      <c r="F17" s="15">
        <f>C17*E17</f>
        <v/>
      </c>
      <c r="G17" s="15" t="n">
        <v>292.92</v>
      </c>
      <c r="H17" s="15">
        <f>C17*G17</f>
        <v/>
      </c>
      <c r="I17" s="15" t="n">
        <v>354.85</v>
      </c>
      <c r="J17" s="15">
        <f>C17*I17</f>
        <v/>
      </c>
      <c r="K17" s="12">
        <f>MIN(F17,H17,J17)</f>
        <v/>
      </c>
    </row>
    <row r="18" ht="25" customHeight="1">
      <c r="A18" s="16" t="inlineStr">
        <is>
          <t>TOTALE PREVENTIVO</t>
        </is>
      </c>
      <c r="F18" s="17">
        <f>SUM(F8:F17)</f>
        <v/>
      </c>
      <c r="H18" s="17">
        <f>SUM(H8:H17)</f>
        <v/>
      </c>
      <c r="J18" s="17">
        <f>SUM(J8:J17)</f>
        <v/>
      </c>
      <c r="K18" s="18">
        <f>MIN(F18,H18,J18)</f>
        <v/>
      </c>
    </row>
    <row r="20">
      <c r="A20" s="19" t="inlineStr">
        <is>
          <t>ANALISI FORNITORI</t>
        </is>
      </c>
    </row>
    <row r="21">
      <c r="A21" s="7" t="inlineStr">
        <is>
          <t>FORNITORE</t>
        </is>
      </c>
      <c r="B21" s="7" t="inlineStr">
        <is>
          <t>TOTALE OFFERTA</t>
        </is>
      </c>
      <c r="C21" s="7" t="inlineStr">
        <is>
          <t>SCONTO SU MINIMO</t>
        </is>
      </c>
      <c r="D21" s="7" t="inlineStr">
        <is>
          <t>VALUTAZIONE</t>
        </is>
      </c>
    </row>
    <row r="22">
      <c r="A22" s="20" t="inlineStr">
        <is>
          <t>Fornitore 1</t>
        </is>
      </c>
      <c r="B22" s="11">
        <f>F18</f>
        <v/>
      </c>
      <c r="C22" s="21">
        <f>(B22-$K$18)/$K$18</f>
        <v/>
      </c>
      <c r="D22" s="8">
        <f>IF(B22=$K$18,"MIGLIORE",IF(C22&lt;=0.05,"COMPETITIVO","DA VALUTARE"))</f>
        <v/>
      </c>
    </row>
    <row r="23">
      <c r="A23" s="22" t="inlineStr">
        <is>
          <t>Fornitore 2</t>
        </is>
      </c>
      <c r="B23" s="15">
        <f>H18</f>
        <v/>
      </c>
      <c r="C23" s="23">
        <f>(B23-$K$18)/$K$18</f>
        <v/>
      </c>
      <c r="D23" s="13">
        <f>IF(B23=$K$18,"MIGLIORE",IF(C23&lt;=0.05,"COMPETITIVO","DA VALUTARE"))</f>
        <v/>
      </c>
    </row>
    <row r="24">
      <c r="A24" s="20" t="inlineStr">
        <is>
          <t>Fornitore 3</t>
        </is>
      </c>
      <c r="B24" s="11">
        <f>J18</f>
        <v/>
      </c>
      <c r="C24" s="21">
        <f>(B24-$K$18)/$K$18</f>
        <v/>
      </c>
      <c r="D24" s="8">
        <f>IF(B24=$K$18,"MIGLIORE",IF(C24&lt;=0.05,"COMPETITIVO","DA VALUTARE"))</f>
        <v/>
      </c>
    </row>
    <row r="26">
      <c r="A26" s="19" t="inlineStr">
        <is>
          <t>NOTE E CONDIZIONI</t>
        </is>
      </c>
    </row>
    <row r="27" ht="60" customHeight="1">
      <c r="A27" s="24" t="inlineStr">
        <is>
          <t>Inserire qui eventuali note, condizioni particolari, termini di pagamento, tempi di consegna e altre informazioni rilevanti per la decisione finale.</t>
        </is>
      </c>
      <c r="B27" s="25" t="n"/>
      <c r="C27" s="25" t="n"/>
      <c r="D27" s="25" t="n"/>
      <c r="E27" s="25" t="n"/>
      <c r="F27" s="25" t="n"/>
      <c r="G27" s="25" t="n"/>
      <c r="H27" s="25" t="n"/>
      <c r="I27" s="25" t="n"/>
      <c r="J27" s="25" t="n"/>
      <c r="K27" s="26" t="n"/>
    </row>
    <row r="28">
      <c r="A28" s="27" t="n"/>
      <c r="K28" s="28" t="n"/>
    </row>
    <row r="29">
      <c r="A29" s="27" t="n"/>
      <c r="K29" s="28" t="n"/>
    </row>
    <row r="30">
      <c r="A30" s="29" t="n"/>
      <c r="B30" s="30" t="n"/>
      <c r="C30" s="30" t="n"/>
      <c r="D30" s="30" t="n"/>
      <c r="E30" s="30" t="n"/>
      <c r="F30" s="30" t="n"/>
      <c r="G30" s="30" t="n"/>
      <c r="H30" s="30" t="n"/>
      <c r="I30" s="30" t="n"/>
      <c r="J30" s="30" t="n"/>
      <c r="K30" s="31" t="n"/>
    </row>
  </sheetData>
  <mergeCells count="10">
    <mergeCell ref="A1:K1"/>
    <mergeCell ref="A2:K2"/>
    <mergeCell ref="A4:K4"/>
    <mergeCell ref="B5:C5"/>
    <mergeCell ref="E5:F5"/>
    <mergeCell ref="H5:I5"/>
    <mergeCell ref="K5:L5"/>
    <mergeCell ref="A18:D18"/>
    <mergeCell ref="A20:K20"/>
    <mergeCell ref="A27:K30"/>
  </mergeCells>
  <conditionalFormatting sqref="B22:B24">
    <cfRule type="colorScale" priority="1">
      <colorScale>
        <cfvo type="min"/>
        <cfvo type="percentile" val="50"/>
        <cfvo type="max"/>
        <color rgb="0010B981"/>
        <color rgb="00F59E0B"/>
        <color rgb="00EF4444"/>
      </colorScale>
    </cfRule>
  </conditionalFormatting>
  <pageMargins left="0.75" right="0.75" top="1" bottom="1" header="0.5" footer="0.5"/>
  <drawing xmlns:r="http://schemas.openxmlformats.org/officeDocument/2006/relationships" r:id="rId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28"/>
  <sheetViews>
    <sheetView workbookViewId="0">
      <selection activeCell="A1" sqref="A1"/>
    </sheetView>
  </sheetViews>
  <sheetFormatPr baseColWidth="8" defaultRowHeight="15"/>
  <cols>
    <col width="20" customWidth="1" min="1" max="1"/>
    <col width="35" customWidth="1" min="2" max="2"/>
    <col width="40" customWidth="1" min="3" max="3"/>
    <col width="35" customWidth="1" min="4" max="4"/>
  </cols>
  <sheetData>
    <row r="1" ht="25" customHeight="1">
      <c r="A1" s="32" t="inlineStr">
        <is>
          <t>GUIDA ALL'USO - CONFRONTO PREVENTIVI</t>
        </is>
      </c>
    </row>
    <row r="2">
      <c r="A2" s="33" t="inlineStr"/>
      <c r="B2" s="33" t="inlineStr"/>
      <c r="C2" s="33" t="inlineStr"/>
      <c r="D2" s="33" t="inlineStr"/>
    </row>
    <row r="3">
      <c r="A3" s="34" t="inlineStr">
        <is>
          <t>SEZIONE</t>
        </is>
      </c>
      <c r="B3" s="34" t="inlineStr">
        <is>
          <t>DESCRIZIONE</t>
        </is>
      </c>
      <c r="C3" s="34" t="inlineStr">
        <is>
          <t>COME USARE</t>
        </is>
      </c>
      <c r="D3" s="34" t="inlineStr">
        <is>
          <t>NOTE</t>
        </is>
      </c>
    </row>
    <row r="4">
      <c r="A4" s="35" t="inlineStr">
        <is>
          <t>Informazioni Progetto</t>
        </is>
      </c>
      <c r="B4" s="35" t="inlineStr">
        <is>
          <t>Dati generali del progetto di acquisto</t>
        </is>
      </c>
      <c r="C4" s="35" t="inlineStr">
        <is>
          <t>Compilare i campi con nome progetto, responsabile, dipartimento e scadenza</t>
        </is>
      </c>
      <c r="D4" s="35" t="inlineStr">
        <is>
          <t>Mantenere aggiornate queste informazioni</t>
        </is>
      </c>
    </row>
    <row r="5">
      <c r="A5" s="33" t="inlineStr"/>
      <c r="B5" s="33" t="inlineStr"/>
      <c r="C5" s="33" t="inlineStr"/>
      <c r="D5" s="33" t="inlineStr"/>
    </row>
    <row r="6">
      <c r="A6" s="35" t="inlineStr">
        <is>
          <t>Tabella Preventivi</t>
        </is>
      </c>
      <c r="B6" s="35" t="inlineStr">
        <is>
          <t>Elenco dettagliato prodotti/servizi con prezzi di 3 fornitori</t>
        </is>
      </c>
      <c r="C6" s="35" t="inlineStr">
        <is>
          <t>Inserire codice, descrizione, quantità e unità di misura. Inserire i prezzi unitari per ogni fornitore</t>
        </is>
      </c>
      <c r="D6" s="35" t="inlineStr">
        <is>
          <t>I totali si calcolano automaticamente</t>
        </is>
      </c>
    </row>
    <row r="7">
      <c r="A7" s="33" t="inlineStr"/>
      <c r="B7" s="33" t="inlineStr"/>
      <c r="C7" s="33" t="inlineStr"/>
      <c r="D7" s="33" t="inlineStr"/>
    </row>
    <row r="8">
      <c r="A8" s="35" t="inlineStr">
        <is>
          <t>Colonna Miglior Offerta</t>
        </is>
      </c>
      <c r="B8" s="35" t="inlineStr">
        <is>
          <t>Mostra automaticamente il prezzo più basso per ogni riga</t>
        </is>
      </c>
      <c r="C8" s="35" t="inlineStr">
        <is>
          <t>Nessuna azione richiesta, si aggiorna automaticamente</t>
        </is>
      </c>
      <c r="D8" s="35" t="inlineStr">
        <is>
          <t>Evidenziato in verde per facile identificazione</t>
        </is>
      </c>
    </row>
    <row r="9">
      <c r="A9" s="33" t="inlineStr"/>
      <c r="B9" s="33" t="inlineStr"/>
      <c r="C9" s="33" t="inlineStr"/>
      <c r="D9" s="33" t="inlineStr"/>
    </row>
    <row r="10">
      <c r="A10" s="35" t="inlineStr">
        <is>
          <t>Totale Preventivo</t>
        </is>
      </c>
      <c r="B10" s="35" t="inlineStr">
        <is>
          <t>Somma totale per ogni fornitore</t>
        </is>
      </c>
      <c r="C10" s="35" t="inlineStr">
        <is>
          <t>Nessuna azione richiesta, si calcola automaticamente</t>
        </is>
      </c>
      <c r="D10" s="35" t="inlineStr">
        <is>
          <t>Confrontare i totali per valutazione complessiva</t>
        </is>
      </c>
    </row>
    <row r="11">
      <c r="A11" s="33" t="inlineStr"/>
      <c r="B11" s="33" t="inlineStr"/>
      <c r="C11" s="33" t="inlineStr"/>
      <c r="D11" s="33" t="inlineStr"/>
    </row>
    <row r="12">
      <c r="A12" s="35" t="inlineStr">
        <is>
          <t>Analisi Fornitori</t>
        </is>
      </c>
      <c r="B12" s="35" t="inlineStr">
        <is>
          <t>Tabella di confronto con valutazioni automatiche</t>
        </is>
      </c>
      <c r="C12" s="35" t="inlineStr">
        <is>
          <t>Mostra totale, sconto percentuale e valutazione qualitativa</t>
        </is>
      </c>
      <c r="D12" s="35" t="inlineStr">
        <is>
          <t>La valutazione si aggiorna automaticamente</t>
        </is>
      </c>
    </row>
    <row r="13">
      <c r="A13" s="33" t="inlineStr"/>
      <c r="B13" s="33" t="inlineStr"/>
      <c r="C13" s="33" t="inlineStr"/>
      <c r="D13" s="33" t="inlineStr"/>
    </row>
    <row r="14">
      <c r="A14" s="35" t="inlineStr">
        <is>
          <t>Grafico</t>
        </is>
      </c>
      <c r="B14" s="35" t="inlineStr">
        <is>
          <t>Visualizzazione grafica dei totali</t>
        </is>
      </c>
      <c r="C14" s="35" t="inlineStr">
        <is>
          <t>Nessuna azione richiesta, si aggiorna automaticamente</t>
        </is>
      </c>
      <c r="D14" s="35" t="inlineStr">
        <is>
          <t>Utile per presentazioni</t>
        </is>
      </c>
    </row>
    <row r="15">
      <c r="A15" s="33" t="inlineStr"/>
      <c r="B15" s="33" t="inlineStr"/>
      <c r="C15" s="33" t="inlineStr"/>
      <c r="D15" s="33" t="inlineStr"/>
    </row>
    <row r="16">
      <c r="A16" s="35" t="inlineStr">
        <is>
          <t>Note e Condizioni</t>
        </is>
      </c>
      <c r="B16" s="35" t="inlineStr">
        <is>
          <t>Area per annotazioni</t>
        </is>
      </c>
      <c r="C16" s="35" t="inlineStr">
        <is>
          <t>Inserire termini di pagamento, tempi di consegna, condizioni speciali</t>
        </is>
      </c>
      <c r="D16" s="35" t="inlineStr">
        <is>
          <t>Importante per la decisione finale</t>
        </is>
      </c>
    </row>
    <row r="17">
      <c r="A17" s="33" t="inlineStr"/>
      <c r="B17" s="33" t="inlineStr"/>
      <c r="C17" s="33" t="inlineStr"/>
      <c r="D17" s="33" t="inlineStr"/>
    </row>
    <row r="18">
      <c r="A18" s="34" t="inlineStr">
        <is>
          <t>FORMULE UTILIZZATE</t>
        </is>
      </c>
      <c r="B18" s="35" t="inlineStr"/>
      <c r="C18" s="35" t="inlineStr"/>
      <c r="D18" s="35" t="inlineStr"/>
    </row>
    <row r="19">
      <c r="A19" s="33" t="inlineStr">
        <is>
          <t>Totale per riga</t>
        </is>
      </c>
      <c r="B19" s="33" t="inlineStr">
        <is>
          <t>Quantità × Prezzo Unitario</t>
        </is>
      </c>
      <c r="C19" s="33">
        <f>C8*E8 (esempio)</f>
        <v/>
      </c>
      <c r="D19" s="33" t="inlineStr">
        <is>
          <t>Si replica per tutti i fornitori</t>
        </is>
      </c>
    </row>
    <row r="20">
      <c r="A20" s="35" t="inlineStr">
        <is>
          <t>Miglior offerta</t>
        </is>
      </c>
      <c r="B20" s="35" t="inlineStr">
        <is>
          <t>Minimo tra i tre totali</t>
        </is>
      </c>
      <c r="C20" s="35">
        <f>MIN(F8,H8,J8)</f>
        <v/>
      </c>
      <c r="D20" s="35" t="inlineStr">
        <is>
          <t>Identifica automaticamente il prezzo migliore</t>
        </is>
      </c>
    </row>
    <row r="21">
      <c r="A21" s="33" t="inlineStr">
        <is>
          <t>Sconto su minimo</t>
        </is>
      </c>
      <c r="B21" s="33" t="inlineStr">
        <is>
          <t>Percentuale di differenza dal minimo</t>
        </is>
      </c>
      <c r="C21" s="33">
        <f>(B22-$K$18)/$K$18</f>
        <v/>
      </c>
      <c r="D21" s="33" t="inlineStr">
        <is>
          <t>Mostra quanto costa in più rispetto al migliore</t>
        </is>
      </c>
    </row>
    <row r="22">
      <c r="A22" s="35" t="inlineStr"/>
      <c r="B22" s="35" t="inlineStr"/>
      <c r="C22" s="35" t="inlineStr"/>
      <c r="D22" s="35" t="inlineStr"/>
    </row>
    <row r="23">
      <c r="A23" s="34" t="inlineStr">
        <is>
          <t>SUGGERIMENTI</t>
        </is>
      </c>
      <c r="B23" s="33" t="inlineStr"/>
      <c r="C23" s="33" t="inlineStr"/>
      <c r="D23" s="33" t="inlineStr"/>
    </row>
    <row r="24">
      <c r="A24" s="35" t="inlineStr">
        <is>
          <t>1</t>
        </is>
      </c>
      <c r="B24" s="35" t="inlineStr">
        <is>
          <t>Verificare sempre i prezzi inseriti</t>
        </is>
      </c>
      <c r="C24" s="35" t="inlineStr">
        <is>
          <t>Controllare che non ci siano errori di digitazione</t>
        </is>
      </c>
      <c r="D24" s="35" t="inlineStr">
        <is>
          <t>Un errore può falsare tutta l'analisi</t>
        </is>
      </c>
    </row>
    <row r="25">
      <c r="A25" s="33" t="inlineStr">
        <is>
          <t>2</t>
        </is>
      </c>
      <c r="B25" s="33" t="inlineStr">
        <is>
          <t>Considerare anche aspetti qualitativi</t>
        </is>
      </c>
      <c r="C25" s="33" t="inlineStr">
        <is>
          <t>Il prezzo più basso non sempre è la scelta migliore</t>
        </is>
      </c>
      <c r="D25" s="33" t="inlineStr">
        <is>
          <t>Valutare affidabilità, qualità, assistenza</t>
        </is>
      </c>
    </row>
    <row r="26">
      <c r="A26" s="35" t="inlineStr">
        <is>
          <t>3</t>
        </is>
      </c>
      <c r="B26" s="35" t="inlineStr">
        <is>
          <t>Aggiornare le date</t>
        </is>
      </c>
      <c r="C26" s="35" t="inlineStr">
        <is>
          <t>Mantenere traccia di quando sono stati richiesti i preventivi</t>
        </is>
      </c>
      <c r="D26" s="35" t="inlineStr">
        <is>
          <t>I prezzi possono variare nel tempo</t>
        </is>
      </c>
    </row>
    <row r="27">
      <c r="A27" s="33" t="inlineStr">
        <is>
          <t>4</t>
        </is>
      </c>
      <c r="B27" s="33" t="inlineStr">
        <is>
          <t>Salvare versioni precedenti</t>
        </is>
      </c>
      <c r="C27" s="33" t="inlineStr">
        <is>
          <t>Creare copie del file per diverse richieste</t>
        </is>
      </c>
      <c r="D27" s="33" t="inlineStr">
        <is>
          <t>Utile per confronti storici</t>
        </is>
      </c>
    </row>
    <row r="28">
      <c r="A28" s="35" t="inlineStr">
        <is>
          <t>5</t>
        </is>
      </c>
      <c r="B28" s="35" t="inlineStr">
        <is>
          <t>Personalizzare le categorie</t>
        </is>
      </c>
      <c r="C28" s="35" t="inlineStr">
        <is>
          <t>Adattare il modello alle proprie esigenze</t>
        </is>
      </c>
      <c r="D28" s="35" t="inlineStr">
        <is>
          <t>È possibile aggiungere righe e colonne</t>
        </is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2026-03-25T07:46:09Z</dcterms:created>
  <dcterms:modified xmlns:dcterms="http://purl.org/dc/terms/" xmlns:xsi="http://www.w3.org/2001/XMLSchema-instance" xsi:type="dcterms:W3CDTF">2026-03-25T07:46:09Z</dcterms:modified>
</cp:coreProperties>
</file>